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https://elal1-my.sharepoint.com/personal/e035855_elal_co_il/Documents/Desktop/עדכון האתר 2025/"/>
    </mc:Choice>
  </mc:AlternateContent>
  <xr:revisionPtr revIDLastSave="16" documentId="8_{C04B24F7-2593-4406-BB09-03D1CBC665C3}" xr6:coauthVersionLast="47" xr6:coauthVersionMax="47" xr10:uidLastSave="{FE2B47B5-4A77-4756-903C-EBD066571042}"/>
  <bookViews>
    <workbookView xWindow="-120" yWindow="-120" windowWidth="29040" windowHeight="15840" xr2:uid="{9B2D7A81-BA6F-412E-9059-E5C1D49355EF}"/>
  </bookViews>
  <sheets>
    <sheet name="ב4" sheetId="1" r:id="rId1"/>
    <sheet name="ב5" sheetId="2" r:id="rId2"/>
  </sheets>
  <externalReferences>
    <externalReference r:id="rId3"/>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0" i="2" l="1"/>
  <c r="V10" i="2"/>
  <c r="U10" i="2"/>
  <c r="T10" i="2"/>
  <c r="S10" i="2"/>
  <c r="R10" i="2"/>
  <c r="Q10" i="2"/>
  <c r="M10" i="2"/>
  <c r="L10" i="2"/>
  <c r="K10" i="2"/>
  <c r="J10" i="2"/>
  <c r="F10" i="2"/>
  <c r="E10" i="2"/>
  <c r="D10" i="2"/>
  <c r="C10" i="2"/>
  <c r="B3" i="2"/>
  <c r="B2" i="2"/>
  <c r="B1" i="2"/>
  <c r="P10" i="1"/>
  <c r="O10" i="1"/>
  <c r="N10" i="1"/>
  <c r="M10" i="1"/>
  <c r="L10" i="1"/>
  <c r="K10" i="1"/>
  <c r="J10" i="1"/>
  <c r="F10" i="1"/>
  <c r="E10" i="1"/>
  <c r="D10" i="1"/>
  <c r="C10" i="1"/>
  <c r="J8" i="1"/>
  <c r="B3" i="1"/>
  <c r="B2" i="1"/>
  <c r="B1" i="1"/>
</calcChain>
</file>

<file path=xl/sharedStrings.xml><?xml version="1.0" encoding="utf-8"?>
<sst xmlns="http://schemas.openxmlformats.org/spreadsheetml/2006/main" count="91" uniqueCount="56">
  <si>
    <t>חזרה</t>
  </si>
  <si>
    <t>בקשות למשיכת כספים או לקבלת קצבת זקנה</t>
  </si>
  <si>
    <t>מדדי הבקשות
(אחוזים)</t>
  </si>
  <si>
    <t>משך זמן הטיפול בבקשות למשיכת כספים בסכום חד-פעמי</t>
  </si>
  <si>
    <t>משך זמן הטיפול בבקשות לקבלת קצבת זקנה</t>
  </si>
  <si>
    <t>סה"כ</t>
  </si>
  <si>
    <t>עד 5 ימים</t>
  </si>
  <si>
    <t>6-10 ימים</t>
  </si>
  <si>
    <t>11-15 ימים</t>
  </si>
  <si>
    <t>16-20 ימים</t>
  </si>
  <si>
    <t>21-30 ימים</t>
  </si>
  <si>
    <t>31 ימים ומעלה</t>
  </si>
  <si>
    <t>11-20 ימים</t>
  </si>
  <si>
    <t>31-40 ימים</t>
  </si>
  <si>
    <t>41 ימים ומעלה</t>
  </si>
  <si>
    <t>(1)</t>
  </si>
  <si>
    <t>(2)</t>
  </si>
  <si>
    <t>(3)</t>
  </si>
  <si>
    <t>(4)</t>
  </si>
  <si>
    <t>(5)</t>
  </si>
  <si>
    <t>(6)</t>
  </si>
  <si>
    <t>(7)</t>
  </si>
  <si>
    <t>(8)</t>
  </si>
  <si>
    <t>(9)</t>
  </si>
  <si>
    <t>(10)</t>
  </si>
  <si>
    <t>(11)</t>
  </si>
  <si>
    <t>(12)</t>
  </si>
  <si>
    <t>(13)</t>
  </si>
  <si>
    <t>(14)</t>
  </si>
  <si>
    <t>בקשות שהגיעו לידי סיום טיפול במהלך השנה</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</si>
  <si>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</si>
  <si>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</si>
  <si>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</si>
  <si>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</si>
  <si>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בקשות להעברת כספים בין קופות גמל או בין מסלולי השקעה</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</si>
  <si>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</si>
  <si>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</si>
  <si>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</si>
  <si>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6-15 ימים</t>
  </si>
  <si>
    <t>16-25 ימים</t>
  </si>
  <si>
    <t>26-35 ימים</t>
  </si>
  <si>
    <t>36-45 ימים</t>
  </si>
  <si>
    <t>46 ימים ומעלה</t>
  </si>
  <si>
    <t>עד 3 ימים</t>
  </si>
  <si>
    <t>4-5 ימים</t>
  </si>
  <si>
    <t>21 ימים ומעלה</t>
  </si>
  <si>
    <t>(15)</t>
  </si>
  <si>
    <t>(16)</t>
  </si>
  <si>
    <t>(17)</t>
  </si>
  <si>
    <t>(18)</t>
  </si>
  <si>
    <t>(19)</t>
  </si>
  <si>
    <t>(20)</t>
  </si>
  <si>
    <t>(21)</t>
  </si>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</sst>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Arial"/>
      <family val="2"/>
      <charset val="177"/>
      <scheme val="minor"/>
    </font>
    <font>
      <u/>
      <sz val="11"/>
      <color theme="10"/>
      <name val="Arial"/>
      <family val="2"/>
      <charset val="177"/>
      <scheme val="minor"/>
    </font>
    <font>
      <sz val="10"/>
      <name val="Arial"/>
      <family val="2"/>
    </font>
    <font>
      <b/>
      <sz val="14"/>
      <color indexed="8"/>
      <name val="David"/>
      <family val="2"/>
      <charset val="177"/>
    </font>
    <font>
      <sz val="10"/>
      <name val="David"/>
      <family val="2"/>
      <charset val="177"/>
    </font>
    <font>
      <b/>
      <sz val="16"/>
      <color indexed="8"/>
      <name val="David"/>
      <family val="2"/>
      <charset val="177"/>
    </font>
    <font>
      <b/>
      <sz val="12"/>
      <name val="David"/>
      <family val="2"/>
      <charset val="177"/>
    </font>
    <font>
      <b/>
      <sz val="14"/>
      <name val="David"/>
      <family val="2"/>
      <charset val="177"/>
    </font>
    <font>
      <b/>
      <sz val="11"/>
      <color indexed="8"/>
      <name val="David"/>
      <family val="2"/>
      <charset val="177"/>
    </font>
    <font>
      <b/>
      <u/>
      <sz val="10"/>
      <name val="David"/>
      <family val="2"/>
      <charset val="177"/>
    </font>
    <font>
      <b/>
      <sz val="10"/>
      <name val="David"/>
      <family val="2"/>
      <charset val="177"/>
    </font>
    <font>
      <sz val="10"/>
      <color indexed="8"/>
      <name val="David"/>
      <family val="2"/>
      <charset val="177"/>
    </font>
    <font>
      <sz val="10"/>
      <color indexed="10"/>
      <name val="David"/>
      <family val="2"/>
      <charset val="177"/>
    </font>
  </fonts>
  <fills count="6">
    <fill>
      <patternFill patternType="none"/>
    </fill>
    <fill>
      <patternFill patternType="gray125"/>
    </fill>
    <fill>
      <patternFill patternType="solid">
        <fgColor indexed="9"/>
        <bgColor indexed="64"/>
      </patternFill>
    </fill>
    <fill>
      <patternFill patternType="solid">
        <fgColor rgb="FF92D050"/>
        <bgColor indexed="64"/>
      </patternFill>
    </fill>
    <fill>
      <patternFill patternType="solid">
        <fgColor indexed="22"/>
        <bgColor indexed="64"/>
      </patternFill>
    </fill>
    <fill>
      <patternFill patternType="solid">
        <fgColor indexed="26"/>
        <bgColor indexed="64"/>
      </patternFill>
    </fill>
  </fills>
  <borders count="1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s>
  <cellStyleXfs count="5">
    <xf numFmtId="0" fontId="0" fillId="0" borderId="0"/>
    <xf numFmtId="0" fontId="1" fillId="0" borderId="0" applyNumberFormat="0" applyFill="0" applyBorder="0" applyAlignment="0" applyProtection="0"/>
    <xf numFmtId="0" fontId="2" fillId="0" borderId="0"/>
    <xf numFmtId="0" fontId="2" fillId="0" borderId="0">
      <alignment wrapText="1"/>
    </xf>
    <xf numFmtId="0" fontId="2" fillId="0" borderId="0">
      <alignment wrapText="1"/>
    </xf>
  </cellStyleXfs>
  <cellXfs count="39">
    <xf numFmtId="0" fontId="0" fillId="0" borderId="0" xfId="0"/>
    <xf numFmtId="0" fontId="2" fillId="0" borderId="0" xfId="2"/>
    <xf numFmtId="0" fontId="3" fillId="0" borderId="0" xfId="3" applyFont="1" applyAlignment="1">
      <alignment horizontal="right" readingOrder="2"/>
    </xf>
    <xf numFmtId="0" fontId="4" fillId="0" borderId="0" xfId="2" applyFont="1"/>
    <xf numFmtId="0" fontId="5" fillId="2" borderId="0" xfId="3" applyFont="1" applyFill="1" applyAlignment="1">
      <alignment horizontal="right" vertical="center"/>
    </xf>
    <xf numFmtId="0" fontId="6" fillId="0" borderId="0" xfId="2" applyFont="1"/>
    <xf numFmtId="0" fontId="1" fillId="3" borderId="0" xfId="1" applyFill="1" applyAlignment="1" applyProtection="1"/>
    <xf numFmtId="0" fontId="7" fillId="0" borderId="0" xfId="2" applyFont="1"/>
    <xf numFmtId="0" fontId="8" fillId="0" borderId="0" xfId="4" applyFont="1" applyAlignment="1">
      <alignment horizontal="right" vertical="center"/>
    </xf>
    <xf numFmtId="0" fontId="10" fillId="4" borderId="6" xfId="2" applyFont="1" applyFill="1" applyBorder="1" applyAlignment="1">
      <alignment vertical="top" wrapText="1"/>
    </xf>
    <xf numFmtId="0" fontId="10" fillId="4" borderId="7" xfId="2" applyFont="1" applyFill="1" applyBorder="1" applyAlignment="1">
      <alignment horizontal="center" vertical="top" wrapText="1"/>
    </xf>
    <xf numFmtId="0" fontId="10" fillId="4" borderId="7" xfId="2" applyFont="1" applyFill="1" applyBorder="1" applyAlignment="1">
      <alignment horizontal="center" vertical="top" wrapText="1" readingOrder="2"/>
    </xf>
    <xf numFmtId="0" fontId="10" fillId="4" borderId="8" xfId="2" applyFont="1" applyFill="1" applyBorder="1" applyAlignment="1">
      <alignment horizontal="center" vertical="top" wrapText="1" readingOrder="2"/>
    </xf>
    <xf numFmtId="0" fontId="10" fillId="4" borderId="9" xfId="2" applyFont="1" applyFill="1" applyBorder="1" applyAlignment="1">
      <alignment horizontal="center" vertical="top" wrapText="1" readingOrder="2"/>
    </xf>
    <xf numFmtId="0" fontId="10" fillId="4" borderId="6" xfId="2" applyFont="1" applyFill="1" applyBorder="1" applyAlignment="1">
      <alignment horizontal="right" vertical="top" wrapText="1"/>
    </xf>
    <xf numFmtId="164" fontId="10" fillId="4" borderId="11" xfId="2" applyNumberFormat="1" applyFont="1" applyFill="1" applyBorder="1" applyAlignment="1">
      <alignment horizontal="center" vertical="top" wrapText="1"/>
    </xf>
    <xf numFmtId="49" fontId="10" fillId="4" borderId="12" xfId="2" applyNumberFormat="1" applyFont="1" applyFill="1" applyBorder="1" applyAlignment="1">
      <alignment horizontal="center" vertical="top" wrapText="1"/>
    </xf>
    <xf numFmtId="49" fontId="10" fillId="4" borderId="13" xfId="2" applyNumberFormat="1" applyFont="1" applyFill="1" applyBorder="1" applyAlignment="1">
      <alignment horizontal="center" vertical="top" wrapText="1"/>
    </xf>
    <xf numFmtId="49" fontId="10" fillId="4" borderId="9" xfId="2" applyNumberFormat="1" applyFont="1" applyFill="1" applyBorder="1" applyAlignment="1">
      <alignment horizontal="center" vertical="top" wrapText="1"/>
    </xf>
    <xf numFmtId="49" fontId="10" fillId="4" borderId="11" xfId="2" applyNumberFormat="1" applyFont="1" applyFill="1" applyBorder="1" applyAlignment="1">
      <alignment horizontal="center" vertical="top" wrapText="1"/>
    </xf>
    <xf numFmtId="49" fontId="10" fillId="4" borderId="14" xfId="2" applyNumberFormat="1" applyFont="1" applyFill="1" applyBorder="1" applyAlignment="1">
      <alignment horizontal="center" vertical="top" wrapText="1"/>
    </xf>
    <xf numFmtId="0" fontId="4" fillId="5" borderId="10" xfId="2" applyFont="1" applyFill="1" applyBorder="1" applyAlignment="1">
      <alignment horizontal="right" vertical="center" wrapText="1"/>
    </xf>
    <xf numFmtId="9" fontId="11" fillId="5" borderId="11" xfId="4" applyNumberFormat="1" applyFont="1" applyFill="1" applyBorder="1" applyAlignment="1">
      <alignment horizontal="center" vertical="center" wrapText="1" readingOrder="2"/>
    </xf>
    <xf numFmtId="9" fontId="11" fillId="5" borderId="15" xfId="4" applyNumberFormat="1" applyFont="1" applyFill="1" applyBorder="1" applyAlignment="1">
      <alignment horizontal="center" vertical="center" wrapText="1" readingOrder="2"/>
    </xf>
    <xf numFmtId="9" fontId="4" fillId="0" borderId="0" xfId="2" applyNumberFormat="1" applyFont="1"/>
    <xf numFmtId="0" fontId="10" fillId="0" borderId="0" xfId="2" applyFont="1" applyAlignment="1">
      <alignment horizontal="right" readingOrder="2"/>
    </xf>
    <xf numFmtId="0" fontId="4" fillId="0" borderId="0" xfId="2" applyFont="1" applyAlignment="1">
      <alignment horizontal="right" readingOrder="2"/>
    </xf>
    <xf numFmtId="0" fontId="2" fillId="0" borderId="0" xfId="2" applyAlignment="1">
      <alignment horizontal="right" readingOrder="2"/>
    </xf>
    <xf numFmtId="0" fontId="10" fillId="4" borderId="16" xfId="2" applyFont="1" applyFill="1" applyBorder="1" applyAlignment="1">
      <alignment horizontal="center" vertical="top" wrapText="1" readingOrder="2"/>
    </xf>
    <xf numFmtId="0" fontId="10" fillId="4" borderId="17" xfId="2" applyFont="1" applyFill="1" applyBorder="1" applyAlignment="1">
      <alignment horizontal="right" vertical="top" wrapText="1"/>
    </xf>
    <xf numFmtId="49" fontId="10" fillId="4" borderId="3" xfId="2" applyNumberFormat="1" applyFont="1" applyFill="1" applyBorder="1" applyAlignment="1">
      <alignment horizontal="center" vertical="top" wrapText="1"/>
    </xf>
    <xf numFmtId="0" fontId="4" fillId="0" borderId="0" xfId="2" applyFont="1" applyAlignment="1">
      <alignment horizontal="right" wrapText="1" readingOrder="2"/>
    </xf>
    <xf numFmtId="0" fontId="9" fillId="4" borderId="1" xfId="2" applyFont="1" applyFill="1" applyBorder="1" applyAlignment="1">
      <alignment horizontal="center" vertical="center" wrapText="1"/>
    </xf>
    <xf numFmtId="0" fontId="9" fillId="4" borderId="5" xfId="2" applyFont="1" applyFill="1" applyBorder="1" applyAlignment="1">
      <alignment horizontal="center" vertical="center" wrapText="1"/>
    </xf>
    <xf numFmtId="0" fontId="9" fillId="4" borderId="10" xfId="2" applyFont="1" applyFill="1" applyBorder="1" applyAlignment="1">
      <alignment horizontal="center" vertical="center" wrapText="1"/>
    </xf>
    <xf numFmtId="0" fontId="10" fillId="4" borderId="2" xfId="2" applyFont="1" applyFill="1" applyBorder="1" applyAlignment="1">
      <alignment horizontal="center" vertical="top" wrapText="1"/>
    </xf>
    <xf numFmtId="0" fontId="10" fillId="4" borderId="3" xfId="2" applyFont="1" applyFill="1" applyBorder="1" applyAlignment="1">
      <alignment horizontal="center" vertical="top" wrapText="1"/>
    </xf>
    <xf numFmtId="0" fontId="10" fillId="4" borderId="4" xfId="2" applyFont="1" applyFill="1" applyBorder="1" applyAlignment="1">
      <alignment horizontal="center" vertical="top" wrapText="1"/>
    </xf>
    <xf numFmtId="0" fontId="10" fillId="0" borderId="0" xfId="2" applyFont="1" applyAlignment="1">
      <alignment horizontal="right" readingOrder="2"/>
    </xf>
  </cellXfs>
  <cellStyles count="5">
    <cellStyle name="Normal" xfId="0" builtinId="0"/>
    <cellStyle name="Normal 2" xfId="2" xr:uid="{AAE8CAF1-6A31-4744-9179-21EB2878F670}"/>
    <cellStyle name="Normal_Aform4v2" xfId="3" xr:uid="{D2B4C3A7-462A-4D3C-93CA-9038FCD4D90B}"/>
    <cellStyle name="Normal_Aform4v2 2" xfId="4" xr:uid="{A3E8C8A4-D85A-4422-B5DC-4811B68AB070}"/>
    <cellStyle name="היפר-קישור"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e026444\Desktop\netunim_570011767_2022.xlsx" TargetMode="External"/><Relationship Id="rId1" Type="http://schemas.openxmlformats.org/officeDocument/2006/relationships/externalLinkPath" Target="file:///C:\Users\e026444\Desktop\netunim_570011767_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הסבר למילוי"/>
      <sheetName val="הוראות"/>
      <sheetName val="רשימת גופים"/>
      <sheetName val="כללי א1"/>
      <sheetName val="כללי ג1"/>
      <sheetName val=" בריאות א2"/>
      <sheetName val="  בריאות ג2"/>
      <sheetName val=" פנסיוני א3"/>
      <sheetName val=" פנסיוני ג3"/>
      <sheetName val="נספח א4 - G"/>
      <sheetName val="נספח א4 - P"/>
      <sheetName val="נספח א4 - B"/>
      <sheetName val="נספח א5 - G"/>
      <sheetName val="נספח א5 - P"/>
      <sheetName val="נספח א5 - B"/>
      <sheetName val="כללי ב1"/>
      <sheetName val="  בריאות ב2"/>
      <sheetName val=" פנסיוני ב3"/>
      <sheetName val="נספח ב4 - G"/>
      <sheetName val="נספח ב4 - P"/>
      <sheetName val="נספח ב4 - B"/>
      <sheetName val="נספח ב5 - G"/>
      <sheetName val="נספח ב5 - P"/>
      <sheetName val="נספח ב5 - B"/>
      <sheetName val="ג-דוגמה"/>
    </sheetNames>
    <sheetDataSet>
      <sheetData sheetId="0" refreshError="1"/>
      <sheetData sheetId="1" refreshError="1">
        <row r="13">
          <cell r="B13" t="str">
            <v>קופת תגמולים של עובדי אל על נתיבי אוויר לישראל בע"מ אגודה שיתופית</v>
          </cell>
          <cell r="F13">
            <v>2022</v>
          </cell>
          <cell r="Z13" t="str">
            <v xml:space="preserve">הנתונים ביחידות בודדות לשנת </v>
          </cell>
        </row>
        <row r="30">
          <cell r="B30" t="str">
            <v>נספח ב4 - מדדי בקשות למשיכת כספים או לקבלת קצבת זקנה (גמל)</v>
          </cell>
        </row>
        <row r="33">
          <cell r="B33" t="str">
            <v>נספח ב5 - מדדי בקשות להעברת כספים בין קופות גמל או בין מסלולי השקעה (גמל)</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row r="14">
          <cell r="D14">
            <v>2088</v>
          </cell>
          <cell r="E14">
            <v>1973</v>
          </cell>
          <cell r="F14">
            <v>105</v>
          </cell>
          <cell r="G14">
            <v>10</v>
          </cell>
          <cell r="K14">
            <v>0</v>
          </cell>
        </row>
      </sheetData>
      <sheetData sheetId="10" refreshError="1"/>
      <sheetData sheetId="11" refreshError="1"/>
      <sheetData sheetId="12" refreshError="1">
        <row r="14">
          <cell r="D14">
            <v>729</v>
          </cell>
          <cell r="E14">
            <v>3</v>
          </cell>
          <cell r="F14">
            <v>685</v>
          </cell>
          <cell r="G14">
            <v>41</v>
          </cell>
          <cell r="K14">
            <v>107</v>
          </cell>
          <cell r="L14">
            <v>94</v>
          </cell>
          <cell r="M14">
            <v>12</v>
          </cell>
          <cell r="N14">
            <v>1</v>
          </cell>
          <cell r="R14">
            <v>161</v>
          </cell>
          <cell r="S14">
            <v>44</v>
          </cell>
          <cell r="T14">
            <v>41</v>
          </cell>
          <cell r="U14">
            <v>7</v>
          </cell>
          <cell r="V14">
            <v>6</v>
          </cell>
          <cell r="W14">
            <v>11</v>
          </cell>
          <cell r="X14">
            <v>52</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D44CC-D8D6-452D-94F4-D993D433DDE1}">
  <sheetPr>
    <tabColor theme="4" tint="0.59999389629810485"/>
  </sheetPr>
  <dimension ref="A1:Q17"/>
  <sheetViews>
    <sheetView rightToLeft="1" tabSelected="1" workbookViewId="0">
      <selection activeCell="G21" sqref="G21"/>
    </sheetView>
  </sheetViews>
  <sheetFormatPr defaultRowHeight="14.25" x14ac:dyDescent="0.2"/>
  <sheetData>
    <row r="1" spans="1:17" ht="18.75" x14ac:dyDescent="0.3">
      <c r="A1" s="1"/>
      <c r="B1" s="2" t="str">
        <f>[1]הוראות!B30</f>
        <v>נספח ב4 - מדדי בקשות למשיכת כספים או לקבלת קצבת זקנה (גמל)</v>
      </c>
      <c r="C1" s="3"/>
      <c r="D1" s="3"/>
      <c r="E1" s="3"/>
      <c r="F1" s="3"/>
      <c r="G1" s="3"/>
      <c r="H1" s="3"/>
      <c r="I1" s="3"/>
      <c r="J1" s="3"/>
      <c r="K1" s="3"/>
      <c r="L1" s="3"/>
      <c r="M1" s="3"/>
      <c r="N1" s="3"/>
      <c r="O1" s="3"/>
      <c r="P1" s="3"/>
      <c r="Q1" s="1"/>
    </row>
    <row r="2" spans="1:17" ht="20.25" x14ac:dyDescent="0.2">
      <c r="A2" s="1"/>
      <c r="B2" s="4" t="str">
        <f>[1]הוראות!B13</f>
        <v>קופת תגמולים של עובדי אל על נתיבי אוויר לישראל בע"מ אגודה שיתופית</v>
      </c>
      <c r="C2" s="3"/>
      <c r="D2" s="3"/>
      <c r="E2" s="3"/>
      <c r="F2" s="3"/>
      <c r="G2" s="3"/>
      <c r="H2" s="3"/>
      <c r="I2" s="3"/>
      <c r="J2" s="3"/>
      <c r="K2" s="3"/>
      <c r="L2" s="3"/>
      <c r="M2" s="3"/>
      <c r="N2" s="3"/>
      <c r="O2" s="3"/>
      <c r="P2" s="3"/>
      <c r="Q2" s="1"/>
    </row>
    <row r="3" spans="1:17" ht="15.75" x14ac:dyDescent="0.25">
      <c r="A3" s="1"/>
      <c r="B3" s="5" t="str">
        <f>CONCATENATE([1]הוראות!Z13,[1]הוראות!F13)</f>
        <v>הנתונים ביחידות בודדות לשנת 2022</v>
      </c>
      <c r="C3" s="3"/>
      <c r="D3" s="3"/>
      <c r="E3" s="3"/>
      <c r="F3" s="3"/>
      <c r="G3" s="3"/>
      <c r="H3" s="3"/>
      <c r="I3" s="3"/>
      <c r="J3" s="3"/>
      <c r="K3" s="3"/>
      <c r="L3" s="3"/>
      <c r="M3" s="3"/>
      <c r="N3" s="3"/>
      <c r="O3" s="3"/>
      <c r="P3" s="3"/>
      <c r="Q3" s="1"/>
    </row>
    <row r="4" spans="1:17" ht="18.75" x14ac:dyDescent="0.3">
      <c r="A4" s="1"/>
      <c r="B4" s="6" t="s">
        <v>0</v>
      </c>
      <c r="C4" s="3"/>
      <c r="D4" s="3"/>
      <c r="E4" s="7" t="s">
        <v>1</v>
      </c>
      <c r="F4" s="3"/>
      <c r="G4" s="3"/>
      <c r="H4" s="3"/>
      <c r="I4" s="3"/>
      <c r="J4" s="3"/>
      <c r="K4" s="3"/>
      <c r="L4" s="3"/>
      <c r="M4" s="3"/>
      <c r="N4" s="3"/>
      <c r="O4" s="3"/>
      <c r="P4" s="3"/>
      <c r="Q4" s="1"/>
    </row>
    <row r="5" spans="1:17" ht="15" x14ac:dyDescent="0.2">
      <c r="A5" s="1"/>
      <c r="B5" s="8"/>
      <c r="C5" s="3"/>
      <c r="D5" s="3"/>
      <c r="E5" s="3"/>
      <c r="F5" s="3"/>
      <c r="G5" s="3"/>
      <c r="H5" s="3"/>
      <c r="I5" s="3"/>
      <c r="J5" s="3"/>
      <c r="K5" s="3"/>
      <c r="L5" s="3"/>
      <c r="M5" s="3"/>
      <c r="N5" s="3"/>
      <c r="O5" s="3"/>
      <c r="P5" s="3"/>
      <c r="Q5" s="1"/>
    </row>
    <row r="6" spans="1:17" x14ac:dyDescent="0.2">
      <c r="A6" s="1"/>
      <c r="B6" s="3"/>
      <c r="C6" s="3"/>
      <c r="D6" s="3"/>
      <c r="E6" s="3"/>
      <c r="F6" s="3"/>
      <c r="G6" s="3"/>
      <c r="H6" s="3"/>
      <c r="I6" s="3"/>
      <c r="J6" s="3"/>
      <c r="K6" s="3"/>
      <c r="L6" s="3"/>
      <c r="M6" s="3"/>
      <c r="N6" s="3"/>
      <c r="O6" s="3"/>
      <c r="P6" s="3"/>
      <c r="Q6" s="1"/>
    </row>
    <row r="7" spans="1:17" x14ac:dyDescent="0.2">
      <c r="A7" s="1"/>
      <c r="B7" s="32" t="s">
        <v>2</v>
      </c>
      <c r="C7" s="35" t="s">
        <v>3</v>
      </c>
      <c r="D7" s="36"/>
      <c r="E7" s="36"/>
      <c r="F7" s="36"/>
      <c r="G7" s="36"/>
      <c r="H7" s="36"/>
      <c r="I7" s="37"/>
      <c r="J7" s="35" t="s">
        <v>4</v>
      </c>
      <c r="K7" s="36"/>
      <c r="L7" s="36"/>
      <c r="M7" s="36"/>
      <c r="N7" s="36"/>
      <c r="O7" s="36"/>
      <c r="P7" s="37"/>
      <c r="Q7" s="1"/>
    </row>
    <row r="8" spans="1:17" ht="25.5" x14ac:dyDescent="0.2">
      <c r="A8" s="1"/>
      <c r="B8" s="33"/>
      <c r="C8" s="9" t="s">
        <v>5</v>
      </c>
      <c r="D8" s="10" t="s">
        <v>6</v>
      </c>
      <c r="E8" s="11" t="s">
        <v>7</v>
      </c>
      <c r="F8" s="11" t="s">
        <v>8</v>
      </c>
      <c r="G8" s="11" t="s">
        <v>9</v>
      </c>
      <c r="H8" s="12" t="s">
        <v>10</v>
      </c>
      <c r="I8" s="13" t="s">
        <v>11</v>
      </c>
      <c r="J8" s="14" t="str">
        <f>C8</f>
        <v>סה"כ</v>
      </c>
      <c r="K8" s="10" t="s">
        <v>6</v>
      </c>
      <c r="L8" s="11" t="s">
        <v>7</v>
      </c>
      <c r="M8" s="11" t="s">
        <v>12</v>
      </c>
      <c r="N8" s="11" t="s">
        <v>10</v>
      </c>
      <c r="O8" s="12" t="s">
        <v>13</v>
      </c>
      <c r="P8" s="13" t="s">
        <v>14</v>
      </c>
      <c r="Q8" s="1"/>
    </row>
    <row r="9" spans="1:17" x14ac:dyDescent="0.2">
      <c r="A9" s="1"/>
      <c r="B9" s="34"/>
      <c r="C9" s="15" t="s">
        <v>15</v>
      </c>
      <c r="D9" s="16" t="s">
        <v>16</v>
      </c>
      <c r="E9" s="16" t="s">
        <v>17</v>
      </c>
      <c r="F9" s="16" t="s">
        <v>18</v>
      </c>
      <c r="G9" s="16" t="s">
        <v>19</v>
      </c>
      <c r="H9" s="17" t="s">
        <v>20</v>
      </c>
      <c r="I9" s="18" t="s">
        <v>21</v>
      </c>
      <c r="J9" s="19" t="s">
        <v>22</v>
      </c>
      <c r="K9" s="16" t="s">
        <v>23</v>
      </c>
      <c r="L9" s="16" t="s">
        <v>24</v>
      </c>
      <c r="M9" s="20" t="s">
        <v>25</v>
      </c>
      <c r="N9" s="17" t="s">
        <v>26</v>
      </c>
      <c r="O9" s="17" t="s">
        <v>27</v>
      </c>
      <c r="P9" s="18" t="s">
        <v>28</v>
      </c>
      <c r="Q9" s="1"/>
    </row>
    <row r="10" spans="1:17" ht="51" x14ac:dyDescent="0.2">
      <c r="A10" s="1"/>
      <c r="B10" s="21" t="s">
        <v>29</v>
      </c>
      <c r="C10" s="22">
        <f>IF('[1]נספח א4 - G'!$D$14=0,"",'[1]נספח א4 - G'!D14/'[1]נספח א4 - G'!$D$14)</f>
        <v>1</v>
      </c>
      <c r="D10" s="22">
        <f>IF('[1]נספח א4 - G'!$D$14=0,"",'[1]נספח א4 - G'!E14/'[1]נספח א4 - G'!$D$14)</f>
        <v>0.94492337164750961</v>
      </c>
      <c r="E10" s="22">
        <f>IF('[1]נספח א4 - G'!$D$14=0,"",'[1]נספח א4 - G'!F14/'[1]נספח א4 - G'!$D$14)</f>
        <v>5.0287356321839081E-2</v>
      </c>
      <c r="F10" s="22">
        <f>IF('[1]נספח א4 - G'!$D$14=0,"",'[1]נספח א4 - G'!G14/'[1]נספח א4 - G'!$D$14)</f>
        <v>4.7892720306513406E-3</v>
      </c>
      <c r="G10" s="22">
        <v>0</v>
      </c>
      <c r="H10" s="22">
        <v>0</v>
      </c>
      <c r="I10" s="22">
        <v>0</v>
      </c>
      <c r="J10" s="22" t="str">
        <f>IF('[1]נספח א4 - G'!$K$14=0,"",'[1]נספח א4 - G'!K14/'[1]נספח א4 - G'!$K$14)</f>
        <v/>
      </c>
      <c r="K10" s="22" t="str">
        <f>IF('[1]נספח א4 - G'!$K$14=0,"",'[1]נספח א4 - G'!L14/'[1]נספח א4 - G'!$K$14)</f>
        <v/>
      </c>
      <c r="L10" s="22" t="str">
        <f>IF('[1]נספח א4 - G'!$K$14=0,"",'[1]נספח א4 - G'!M14/'[1]נספח א4 - G'!$K$14)</f>
        <v/>
      </c>
      <c r="M10" s="22" t="str">
        <f>IF('[1]נספח א4 - G'!$K$14=0,"",'[1]נספח א4 - G'!N14/'[1]נספח א4 - G'!$K$14)</f>
        <v/>
      </c>
      <c r="N10" s="22" t="str">
        <f>IF('[1]נספח א4 - G'!$K$14=0,"",'[1]נספח א4 - G'!O14/'[1]נספח א4 - G'!$K$14)</f>
        <v/>
      </c>
      <c r="O10" s="22" t="str">
        <f>IF('[1]נספח א4 - G'!$K$14=0,"",'[1]נספח א4 - G'!P14/'[1]נספח א4 - G'!$K$14)</f>
        <v/>
      </c>
      <c r="P10" s="23" t="str">
        <f>IF('[1]נספח א4 - G'!$K$14=0,"",'[1]נספח א4 - G'!Q14/'[1]נספח א4 - G'!$K$14)</f>
        <v/>
      </c>
      <c r="Q10" s="1"/>
    </row>
    <row r="11" spans="1:17" x14ac:dyDescent="0.2">
      <c r="A11" s="1"/>
      <c r="B11" s="3"/>
      <c r="C11" s="3"/>
      <c r="D11" s="3"/>
      <c r="E11" s="3"/>
      <c r="F11" s="3"/>
      <c r="G11" s="3"/>
      <c r="H11" s="3"/>
      <c r="I11" s="24"/>
      <c r="J11" s="3"/>
      <c r="K11" s="3"/>
      <c r="L11" s="3"/>
      <c r="M11" s="3"/>
      <c r="N11" s="3"/>
      <c r="O11" s="3"/>
      <c r="P11" s="3"/>
      <c r="Q11" s="1"/>
    </row>
    <row r="12" spans="1:17" x14ac:dyDescent="0.2">
      <c r="A12" s="1"/>
      <c r="B12" s="25" t="s">
        <v>30</v>
      </c>
      <c r="C12" s="26"/>
      <c r="D12" s="26"/>
      <c r="E12" s="26"/>
      <c r="F12" s="26"/>
      <c r="G12" s="26"/>
      <c r="H12" s="26"/>
      <c r="I12" s="26"/>
      <c r="J12" s="26"/>
      <c r="K12" s="26"/>
      <c r="L12" s="26"/>
      <c r="M12" s="26"/>
      <c r="N12" s="26"/>
      <c r="O12" s="26"/>
      <c r="P12" s="1"/>
      <c r="Q12" s="1"/>
    </row>
    <row r="13" spans="1:17" x14ac:dyDescent="0.2">
      <c r="A13" s="1"/>
      <c r="B13" s="31" t="s">
        <v>31</v>
      </c>
      <c r="C13" s="31"/>
      <c r="D13" s="31"/>
      <c r="E13" s="31"/>
      <c r="F13" s="31"/>
      <c r="G13" s="31"/>
      <c r="H13" s="31"/>
      <c r="I13" s="31"/>
      <c r="J13" s="31"/>
      <c r="K13" s="31"/>
      <c r="L13" s="31"/>
      <c r="M13" s="31"/>
      <c r="N13" s="31"/>
      <c r="O13" s="31"/>
      <c r="P13" s="31"/>
      <c r="Q13" s="1"/>
    </row>
    <row r="14" spans="1:17" x14ac:dyDescent="0.2">
      <c r="A14" s="1"/>
      <c r="B14" s="31" t="s">
        <v>32</v>
      </c>
      <c r="C14" s="31"/>
      <c r="D14" s="31"/>
      <c r="E14" s="31"/>
      <c r="F14" s="31"/>
      <c r="G14" s="31"/>
      <c r="H14" s="31"/>
      <c r="I14" s="31"/>
      <c r="J14" s="31"/>
      <c r="K14" s="31"/>
      <c r="L14" s="31"/>
      <c r="M14" s="31"/>
      <c r="N14" s="31"/>
      <c r="O14" s="31"/>
      <c r="P14" s="31"/>
      <c r="Q14" s="1"/>
    </row>
    <row r="15" spans="1:17" x14ac:dyDescent="0.2">
      <c r="A15" s="1"/>
      <c r="B15" s="31" t="s">
        <v>33</v>
      </c>
      <c r="C15" s="31"/>
      <c r="D15" s="31"/>
      <c r="E15" s="31"/>
      <c r="F15" s="31"/>
      <c r="G15" s="31"/>
      <c r="H15" s="31"/>
      <c r="I15" s="31"/>
      <c r="J15" s="31"/>
      <c r="K15" s="31"/>
      <c r="L15" s="31"/>
      <c r="M15" s="31"/>
      <c r="N15" s="31"/>
      <c r="O15" s="31"/>
      <c r="P15" s="31"/>
      <c r="Q15" s="1"/>
    </row>
    <row r="16" spans="1:17" x14ac:dyDescent="0.2">
      <c r="A16" s="1"/>
      <c r="B16" s="27"/>
      <c r="C16" s="1"/>
      <c r="D16" s="1"/>
      <c r="E16" s="1"/>
      <c r="F16" s="1"/>
      <c r="G16" s="1"/>
      <c r="H16" s="1"/>
      <c r="I16" s="1"/>
      <c r="J16" s="1"/>
      <c r="K16" s="1"/>
      <c r="L16" s="1"/>
      <c r="M16" s="1"/>
      <c r="N16" s="1"/>
      <c r="O16" s="1"/>
      <c r="P16" s="1"/>
      <c r="Q16" s="1"/>
    </row>
    <row r="17" spans="1:17" x14ac:dyDescent="0.2">
      <c r="A17" s="1"/>
      <c r="B17" s="1"/>
      <c r="C17" s="1"/>
      <c r="D17" s="1"/>
      <c r="E17" s="1"/>
      <c r="F17" s="1"/>
      <c r="G17" s="1"/>
      <c r="H17" s="1"/>
      <c r="I17" s="1"/>
      <c r="J17" s="1"/>
      <c r="K17" s="1"/>
      <c r="L17" s="1"/>
      <c r="M17" s="1"/>
      <c r="N17" s="1"/>
      <c r="O17" s="1"/>
      <c r="P17" s="1"/>
      <c r="Q17" s="1"/>
    </row>
  </sheetData>
  <mergeCells count="6">
    <mergeCell ref="B15:P15"/>
    <mergeCell ref="B7:B9"/>
    <mergeCell ref="C7:I7"/>
    <mergeCell ref="J7:P7"/>
    <mergeCell ref="B13:P13"/>
    <mergeCell ref="B14:P14"/>
  </mergeCells>
  <hyperlinks>
    <hyperlink ref="B4" location="הוראות!A1" display="חזרה" xr:uid="{CF0903A3-7D4E-4F80-8AF5-E4C418AEDDE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E32350-5D16-47EE-96A0-C089FCA883F6}">
  <sheetPr>
    <tabColor theme="4" tint="0.59999389629810485"/>
  </sheetPr>
  <dimension ref="A1:W17"/>
  <sheetViews>
    <sheetView rightToLeft="1" workbookViewId="0">
      <selection activeCell="F19" sqref="F19"/>
    </sheetView>
  </sheetViews>
  <sheetFormatPr defaultRowHeight="14.25" x14ac:dyDescent="0.2"/>
  <cols>
    <col min="1" max="1" width="1.75" customWidth="1"/>
  </cols>
  <sheetData>
    <row r="1" spans="1:23" ht="18.75" x14ac:dyDescent="0.3">
      <c r="A1" s="3"/>
      <c r="B1" s="2" t="str">
        <f>[1]הוראות!B33</f>
        <v>נספח ב5 - מדדי בקשות להעברת כספים בין קופות גמל או בין מסלולי השקעה (גמל)</v>
      </c>
      <c r="C1" s="3"/>
      <c r="D1" s="3"/>
      <c r="E1" s="3"/>
      <c r="F1" s="3"/>
      <c r="G1" s="3"/>
      <c r="H1" s="3"/>
      <c r="I1" s="3"/>
      <c r="J1" s="3"/>
      <c r="K1" s="3"/>
      <c r="L1" s="3"/>
      <c r="M1" s="3"/>
      <c r="N1" s="3"/>
      <c r="O1" s="3"/>
      <c r="P1" s="3"/>
      <c r="Q1" s="3"/>
      <c r="R1" s="3"/>
      <c r="S1" s="3"/>
      <c r="T1" s="3"/>
      <c r="U1" s="3"/>
      <c r="V1" s="3"/>
      <c r="W1" s="3"/>
    </row>
    <row r="2" spans="1:23" ht="20.25" x14ac:dyDescent="0.2">
      <c r="A2" s="3"/>
      <c r="B2" s="4" t="str">
        <f>[1]הוראות!B13</f>
        <v>קופת תגמולים של עובדי אל על נתיבי אוויר לישראל בע"מ אגודה שיתופית</v>
      </c>
      <c r="C2" s="3"/>
      <c r="D2" s="3"/>
      <c r="E2" s="3"/>
      <c r="F2" s="3"/>
      <c r="G2" s="3"/>
      <c r="H2" s="3"/>
      <c r="I2" s="3"/>
      <c r="J2" s="3"/>
      <c r="K2" s="3"/>
      <c r="L2" s="3"/>
      <c r="M2" s="3"/>
      <c r="N2" s="3"/>
      <c r="O2" s="3"/>
      <c r="P2" s="3"/>
      <c r="Q2" s="3"/>
      <c r="R2" s="3"/>
      <c r="S2" s="3"/>
      <c r="T2" s="3"/>
      <c r="U2" s="3"/>
      <c r="V2" s="3"/>
      <c r="W2" s="3"/>
    </row>
    <row r="3" spans="1:23" ht="15.75" x14ac:dyDescent="0.25">
      <c r="A3" s="3"/>
      <c r="B3" s="5" t="str">
        <f>CONCATENATE([1]הוראות!Z13,[1]הוראות!F13)</f>
        <v>הנתונים ביחידות בודדות לשנת 2022</v>
      </c>
      <c r="C3" s="3"/>
      <c r="D3" s="3"/>
      <c r="E3" s="3"/>
      <c r="F3" s="3"/>
      <c r="G3" s="3"/>
      <c r="H3" s="3"/>
      <c r="I3" s="3"/>
      <c r="J3" s="3"/>
      <c r="K3" s="3"/>
      <c r="L3" s="3"/>
      <c r="M3" s="3"/>
      <c r="N3" s="3"/>
      <c r="O3" s="3"/>
      <c r="P3" s="3"/>
      <c r="Q3" s="3"/>
      <c r="R3" s="3"/>
      <c r="S3" s="3"/>
      <c r="T3" s="3"/>
      <c r="U3" s="3"/>
      <c r="V3" s="3"/>
      <c r="W3" s="3"/>
    </row>
    <row r="4" spans="1:23" ht="18.75" x14ac:dyDescent="0.3">
      <c r="A4" s="3"/>
      <c r="B4" s="6" t="s">
        <v>0</v>
      </c>
      <c r="C4" s="3"/>
      <c r="D4" s="3"/>
      <c r="E4" s="3"/>
      <c r="F4" s="3"/>
      <c r="G4" s="3"/>
      <c r="H4" s="3"/>
      <c r="I4" s="7" t="s">
        <v>34</v>
      </c>
      <c r="J4" s="3"/>
      <c r="K4" s="3"/>
      <c r="L4" s="3"/>
      <c r="M4" s="3"/>
      <c r="N4" s="3"/>
      <c r="O4" s="3"/>
      <c r="P4" s="3"/>
      <c r="Q4" s="3"/>
      <c r="R4" s="3"/>
      <c r="S4" s="3"/>
      <c r="T4" s="3"/>
      <c r="U4" s="3"/>
      <c r="V4" s="3"/>
      <c r="W4" s="3"/>
    </row>
    <row r="5" spans="1:23" ht="15" x14ac:dyDescent="0.2">
      <c r="A5" s="3"/>
      <c r="B5" s="8"/>
      <c r="C5" s="3"/>
      <c r="D5" s="3"/>
      <c r="E5" s="3"/>
      <c r="F5" s="3"/>
      <c r="G5" s="3"/>
      <c r="H5" s="3"/>
      <c r="I5" s="3"/>
      <c r="J5" s="3"/>
      <c r="K5" s="3"/>
      <c r="L5" s="3"/>
      <c r="M5" s="3"/>
      <c r="N5" s="3"/>
      <c r="O5" s="3"/>
      <c r="P5" s="3"/>
      <c r="Q5" s="3"/>
      <c r="R5" s="3"/>
      <c r="S5" s="3"/>
      <c r="T5" s="3"/>
      <c r="U5" s="3"/>
      <c r="V5" s="3"/>
      <c r="W5" s="3"/>
    </row>
    <row r="6" spans="1:23" x14ac:dyDescent="0.2">
      <c r="A6" s="3"/>
      <c r="B6" s="3"/>
      <c r="C6" s="3"/>
      <c r="D6" s="3"/>
      <c r="E6" s="3"/>
      <c r="F6" s="3"/>
      <c r="G6" s="3"/>
      <c r="H6" s="3"/>
      <c r="I6" s="3"/>
      <c r="J6" s="3"/>
      <c r="K6" s="3"/>
      <c r="L6" s="3"/>
      <c r="M6" s="3"/>
      <c r="N6" s="3"/>
      <c r="O6" s="3"/>
      <c r="P6" s="3"/>
      <c r="Q6" s="3"/>
      <c r="R6" s="3"/>
      <c r="S6" s="3"/>
      <c r="T6" s="3"/>
      <c r="U6" s="3"/>
      <c r="V6" s="3"/>
      <c r="W6" s="3"/>
    </row>
    <row r="7" spans="1:23" x14ac:dyDescent="0.2">
      <c r="A7" s="3"/>
      <c r="B7" s="32" t="s">
        <v>2</v>
      </c>
      <c r="C7" s="35" t="s">
        <v>35</v>
      </c>
      <c r="D7" s="36"/>
      <c r="E7" s="36"/>
      <c r="F7" s="36"/>
      <c r="G7" s="36"/>
      <c r="H7" s="36"/>
      <c r="I7" s="37"/>
      <c r="J7" s="35" t="s">
        <v>36</v>
      </c>
      <c r="K7" s="36"/>
      <c r="L7" s="36"/>
      <c r="M7" s="36"/>
      <c r="N7" s="36"/>
      <c r="O7" s="36"/>
      <c r="P7" s="37"/>
      <c r="Q7" s="35" t="s">
        <v>37</v>
      </c>
      <c r="R7" s="36"/>
      <c r="S7" s="36"/>
      <c r="T7" s="36"/>
      <c r="U7" s="36"/>
      <c r="V7" s="36"/>
      <c r="W7" s="37"/>
    </row>
    <row r="8" spans="1:23" ht="25.5" x14ac:dyDescent="0.2">
      <c r="A8" s="3"/>
      <c r="B8" s="33"/>
      <c r="C8" s="14" t="s">
        <v>5</v>
      </c>
      <c r="D8" s="11" t="s">
        <v>6</v>
      </c>
      <c r="E8" s="11" t="s">
        <v>38</v>
      </c>
      <c r="F8" s="11" t="s">
        <v>39</v>
      </c>
      <c r="G8" s="11" t="s">
        <v>40</v>
      </c>
      <c r="H8" s="12" t="s">
        <v>41</v>
      </c>
      <c r="I8" s="28" t="s">
        <v>42</v>
      </c>
      <c r="J8" s="29" t="s">
        <v>5</v>
      </c>
      <c r="K8" s="11" t="s">
        <v>43</v>
      </c>
      <c r="L8" s="11" t="s">
        <v>44</v>
      </c>
      <c r="M8" s="11" t="s">
        <v>7</v>
      </c>
      <c r="N8" s="11" t="s">
        <v>8</v>
      </c>
      <c r="O8" s="12" t="s">
        <v>9</v>
      </c>
      <c r="P8" s="28" t="s">
        <v>45</v>
      </c>
      <c r="Q8" s="29" t="s">
        <v>5</v>
      </c>
      <c r="R8" s="11" t="s">
        <v>43</v>
      </c>
      <c r="S8" s="11" t="s">
        <v>44</v>
      </c>
      <c r="T8" s="11" t="s">
        <v>7</v>
      </c>
      <c r="U8" s="11" t="s">
        <v>8</v>
      </c>
      <c r="V8" s="12" t="s">
        <v>9</v>
      </c>
      <c r="W8" s="28" t="s">
        <v>45</v>
      </c>
    </row>
    <row r="9" spans="1:23" x14ac:dyDescent="0.2">
      <c r="A9" s="3"/>
      <c r="B9" s="34"/>
      <c r="C9" s="19" t="s">
        <v>15</v>
      </c>
      <c r="D9" s="16" t="s">
        <v>16</v>
      </c>
      <c r="E9" s="17" t="s">
        <v>17</v>
      </c>
      <c r="F9" s="16" t="s">
        <v>18</v>
      </c>
      <c r="G9" s="16" t="s">
        <v>19</v>
      </c>
      <c r="H9" s="30" t="s">
        <v>20</v>
      </c>
      <c r="I9" s="18" t="s">
        <v>21</v>
      </c>
      <c r="J9" s="20" t="s">
        <v>22</v>
      </c>
      <c r="K9" s="16" t="s">
        <v>23</v>
      </c>
      <c r="L9" s="16" t="s">
        <v>24</v>
      </c>
      <c r="M9" s="20" t="s">
        <v>25</v>
      </c>
      <c r="N9" s="16" t="s">
        <v>26</v>
      </c>
      <c r="O9" s="30" t="s">
        <v>27</v>
      </c>
      <c r="P9" s="18" t="s">
        <v>28</v>
      </c>
      <c r="Q9" s="20" t="s">
        <v>46</v>
      </c>
      <c r="R9" s="16" t="s">
        <v>47</v>
      </c>
      <c r="S9" s="17" t="s">
        <v>48</v>
      </c>
      <c r="T9" s="16" t="s">
        <v>49</v>
      </c>
      <c r="U9" s="16" t="s">
        <v>50</v>
      </c>
      <c r="V9" s="30" t="s">
        <v>51</v>
      </c>
      <c r="W9" s="18" t="s">
        <v>52</v>
      </c>
    </row>
    <row r="10" spans="1:23" ht="51" x14ac:dyDescent="0.2">
      <c r="A10" s="3"/>
      <c r="B10" s="21" t="s">
        <v>29</v>
      </c>
      <c r="C10" s="22">
        <f>IF('[1]נספח א5 - G'!$D$14=0,"",'[1]נספח א5 - G'!D14/'[1]נספח א5 - G'!$D$14)</f>
        <v>1</v>
      </c>
      <c r="D10" s="22">
        <f>IF('[1]נספח א5 - G'!$D$14=0,"",'[1]נספח א5 - G'!E14/'[1]נספח א5 - G'!$D$14)</f>
        <v>4.11522633744856E-3</v>
      </c>
      <c r="E10" s="22">
        <f>IF('[1]נספח א5 - G'!$D$14=0,"",'[1]נספח א5 - G'!F14/'[1]נספח א5 - G'!$D$14)</f>
        <v>0.93964334705075447</v>
      </c>
      <c r="F10" s="22">
        <f>IF('[1]נספח א5 - G'!$D$14=0,"",'[1]נספח א5 - G'!G14/'[1]נספח א5 - G'!$D$14)</f>
        <v>5.6241426611796985E-2</v>
      </c>
      <c r="G10" s="22">
        <v>0</v>
      </c>
      <c r="H10" s="22">
        <v>0</v>
      </c>
      <c r="I10" s="22">
        <v>0</v>
      </c>
      <c r="J10" s="22">
        <f>IF('[1]נספח א5 - G'!$K$14=0,"",'[1]נספח א5 - G'!K14/'[1]נספח א5 - G'!$K$14)</f>
        <v>1</v>
      </c>
      <c r="K10" s="22">
        <f>IF('[1]נספח א5 - G'!$K$14=0,"",'[1]נספח א5 - G'!L14/'[1]נספח א5 - G'!$K$14)</f>
        <v>0.87850467289719625</v>
      </c>
      <c r="L10" s="22">
        <f>IF('[1]נספח א5 - G'!$K$14=0,"",'[1]נספח א5 - G'!M14/'[1]נספח א5 - G'!$K$14)</f>
        <v>0.11214953271028037</v>
      </c>
      <c r="M10" s="22">
        <f>IF('[1]נספח א5 - G'!$K$14=0,"",'[1]נספח א5 - G'!N14/'[1]נספח א5 - G'!$K$14)</f>
        <v>9.3457943925233638E-3</v>
      </c>
      <c r="N10" s="22">
        <v>0</v>
      </c>
      <c r="O10" s="22">
        <v>0</v>
      </c>
      <c r="P10" s="22">
        <v>0</v>
      </c>
      <c r="Q10" s="22">
        <f>IF('[1]נספח א5 - G'!$R$14=0,"",'[1]נספח א5 - G'!R14/'[1]נספח א5 - G'!$R$14)</f>
        <v>1</v>
      </c>
      <c r="R10" s="22">
        <f>IF('[1]נספח א5 - G'!$R$14=0,"",'[1]נספח א5 - G'!S14/'[1]נספח א5 - G'!$R$14)</f>
        <v>0.27329192546583853</v>
      </c>
      <c r="S10" s="22">
        <f>IF('[1]נספח א5 - G'!$R$14=0,"",'[1]נספח א5 - G'!T14/'[1]נספח א5 - G'!$R$14)</f>
        <v>0.25465838509316768</v>
      </c>
      <c r="T10" s="22">
        <f>IF('[1]נספח א5 - G'!$R$14=0,"",'[1]נספח א5 - G'!U14/'[1]נספח א5 - G'!$R$14)</f>
        <v>4.3478260869565216E-2</v>
      </c>
      <c r="U10" s="22">
        <f>IF('[1]נספח א5 - G'!$R$14=0,"",'[1]נספח א5 - G'!V14/'[1]נספח א5 - G'!$R$14)</f>
        <v>3.7267080745341616E-2</v>
      </c>
      <c r="V10" s="22">
        <f>IF('[1]נספח א5 - G'!$R$14=0,"",'[1]נספח א5 - G'!W14/'[1]נספח א5 - G'!$R$14)</f>
        <v>6.8322981366459631E-2</v>
      </c>
      <c r="W10" s="23">
        <f>IF('[1]נספח א5 - G'!$R$14=0,"",'[1]נספח א5 - G'!X14/'[1]נספח א5 - G'!$R$14)</f>
        <v>0.32298136645962733</v>
      </c>
    </row>
    <row r="11" spans="1:23" x14ac:dyDescent="0.2">
      <c r="A11" s="3"/>
      <c r="B11" s="3"/>
      <c r="C11" s="3"/>
      <c r="D11" s="3"/>
      <c r="E11" s="3"/>
      <c r="F11" s="3"/>
      <c r="G11" s="3"/>
      <c r="H11" s="3"/>
      <c r="I11" s="3"/>
      <c r="J11" s="3"/>
      <c r="K11" s="3"/>
      <c r="L11" s="3"/>
      <c r="M11" s="3"/>
      <c r="N11" s="3"/>
      <c r="O11" s="3"/>
      <c r="P11" s="3"/>
      <c r="Q11" s="3"/>
      <c r="R11" s="3"/>
      <c r="S11" s="3"/>
      <c r="T11" s="3"/>
      <c r="U11" s="3"/>
      <c r="V11" s="3"/>
      <c r="W11" s="3"/>
    </row>
    <row r="12" spans="1:23" x14ac:dyDescent="0.2">
      <c r="A12" s="3"/>
      <c r="B12" s="38" t="s">
        <v>30</v>
      </c>
      <c r="C12" s="38"/>
      <c r="D12" s="38"/>
      <c r="E12" s="38"/>
      <c r="F12" s="38"/>
      <c r="G12" s="38"/>
      <c r="H12" s="38"/>
      <c r="I12" s="38"/>
      <c r="J12" s="38"/>
      <c r="K12" s="38"/>
      <c r="L12" s="38"/>
      <c r="M12" s="38"/>
      <c r="N12" s="38"/>
      <c r="O12" s="38"/>
      <c r="P12" s="38"/>
      <c r="Q12" s="3"/>
      <c r="R12" s="3"/>
      <c r="S12" s="3"/>
      <c r="T12" s="3"/>
      <c r="U12" s="3"/>
      <c r="V12" s="3"/>
      <c r="W12" s="3"/>
    </row>
    <row r="13" spans="1:23" x14ac:dyDescent="0.2">
      <c r="A13" s="3"/>
      <c r="B13" s="31" t="s">
        <v>31</v>
      </c>
      <c r="C13" s="31"/>
      <c r="D13" s="31"/>
      <c r="E13" s="31"/>
      <c r="F13" s="31"/>
      <c r="G13" s="31"/>
      <c r="H13" s="31"/>
      <c r="I13" s="31"/>
      <c r="J13" s="31"/>
      <c r="K13" s="31"/>
      <c r="L13" s="31"/>
      <c r="M13" s="31"/>
      <c r="N13" s="31"/>
      <c r="O13" s="31"/>
      <c r="P13" s="31"/>
      <c r="Q13" s="3"/>
      <c r="R13" s="3"/>
      <c r="S13" s="3"/>
      <c r="T13" s="3"/>
      <c r="U13" s="3"/>
      <c r="V13" s="3"/>
      <c r="W13" s="3"/>
    </row>
    <row r="14" spans="1:23" x14ac:dyDescent="0.2">
      <c r="A14" s="3"/>
      <c r="B14" s="31" t="s">
        <v>53</v>
      </c>
      <c r="C14" s="31"/>
      <c r="D14" s="31"/>
      <c r="E14" s="31"/>
      <c r="F14" s="31"/>
      <c r="G14" s="31"/>
      <c r="H14" s="31"/>
      <c r="I14" s="31"/>
      <c r="J14" s="31"/>
      <c r="K14" s="31"/>
      <c r="L14" s="31"/>
      <c r="M14" s="31"/>
      <c r="N14" s="31"/>
      <c r="O14" s="31"/>
      <c r="P14" s="31"/>
      <c r="Q14" s="3"/>
      <c r="R14" s="3"/>
      <c r="S14" s="3"/>
      <c r="T14" s="3"/>
      <c r="U14" s="3"/>
      <c r="V14" s="3"/>
      <c r="W14" s="3"/>
    </row>
    <row r="15" spans="1:23" x14ac:dyDescent="0.2">
      <c r="A15" s="3"/>
      <c r="B15" s="31" t="s">
        <v>54</v>
      </c>
      <c r="C15" s="31"/>
      <c r="D15" s="31"/>
      <c r="E15" s="31"/>
      <c r="F15" s="31"/>
      <c r="G15" s="31"/>
      <c r="H15" s="31"/>
      <c r="I15" s="31"/>
      <c r="J15" s="31"/>
      <c r="K15" s="31"/>
      <c r="L15" s="31"/>
      <c r="M15" s="31"/>
      <c r="N15" s="31"/>
      <c r="O15" s="31"/>
      <c r="P15" s="31"/>
      <c r="Q15" s="3"/>
      <c r="R15" s="3"/>
      <c r="S15" s="3"/>
      <c r="T15" s="3"/>
      <c r="U15" s="3"/>
      <c r="V15" s="3"/>
      <c r="W15" s="3"/>
    </row>
    <row r="16" spans="1:23" x14ac:dyDescent="0.2">
      <c r="A16" s="3"/>
      <c r="B16" s="31" t="s">
        <v>55</v>
      </c>
      <c r="C16" s="31"/>
      <c r="D16" s="31"/>
      <c r="E16" s="31"/>
      <c r="F16" s="31"/>
      <c r="G16" s="31"/>
      <c r="H16" s="31"/>
      <c r="I16" s="31"/>
      <c r="J16" s="31"/>
      <c r="K16" s="31"/>
      <c r="L16" s="31"/>
      <c r="M16" s="31"/>
      <c r="N16" s="31"/>
      <c r="O16" s="31"/>
      <c r="P16" s="31"/>
      <c r="Q16" s="3"/>
      <c r="R16" s="3"/>
      <c r="S16" s="3"/>
      <c r="T16" s="3"/>
      <c r="U16" s="3"/>
      <c r="V16" s="3"/>
      <c r="W16" s="3"/>
    </row>
    <row r="17" spans="1:23" x14ac:dyDescent="0.2">
      <c r="A17" s="3"/>
      <c r="B17" s="3"/>
      <c r="C17" s="3"/>
      <c r="D17" s="3"/>
      <c r="E17" s="3"/>
      <c r="F17" s="3"/>
      <c r="G17" s="3"/>
      <c r="H17" s="3"/>
      <c r="I17" s="3"/>
      <c r="J17" s="3"/>
      <c r="K17" s="3"/>
      <c r="L17" s="3"/>
      <c r="M17" s="3"/>
      <c r="N17" s="3"/>
      <c r="O17" s="3"/>
      <c r="P17" s="3"/>
      <c r="Q17" s="3"/>
      <c r="R17" s="3"/>
      <c r="S17" s="3"/>
      <c r="T17" s="3"/>
      <c r="U17" s="3"/>
      <c r="V17" s="3"/>
      <c r="W17" s="3"/>
    </row>
  </sheetData>
  <mergeCells count="9">
    <mergeCell ref="B16:P16"/>
    <mergeCell ref="B7:B9"/>
    <mergeCell ref="C7:I7"/>
    <mergeCell ref="J7:P7"/>
    <mergeCell ref="Q7:W7"/>
    <mergeCell ref="B12:P12"/>
    <mergeCell ref="B13:P13"/>
    <mergeCell ref="B14:P14"/>
    <mergeCell ref="B15:P15"/>
  </mergeCells>
  <hyperlinks>
    <hyperlink ref="B4" location="הוראות!A1" display="חזרה" xr:uid="{CA276CA2-3E94-498F-B0D5-9AB815485A09}"/>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2</vt:i4>
      </vt:variant>
    </vt:vector>
  </HeadingPairs>
  <TitlesOfParts>
    <vt:vector size="2" baseType="lpstr">
      <vt:lpstr>ב4</vt:lpstr>
      <vt:lpstr>ב5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Bachar</dc:creator>
  <cp:lastModifiedBy>Robert Bachar</cp:lastModifiedBy>
  <dcterms:created xsi:type="dcterms:W3CDTF">2025-02-11T07:14:20Z</dcterms:created>
  <dcterms:modified xsi:type="dcterms:W3CDTF">2025-02-11T07:33:24Z</dcterms:modified>
</cp:coreProperties>
</file>