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elal1-my.sharepoint.com/personal/e035855_elal_co_il/Documents/Desktop/עדכון האתר 2025/"/>
    </mc:Choice>
  </mc:AlternateContent>
  <xr:revisionPtr revIDLastSave="4" documentId="8_{D06AC6BA-560A-4312-ACA9-331230825AEB}" xr6:coauthVersionLast="47" xr6:coauthVersionMax="47" xr10:uidLastSave="{FB01AF86-2590-4D7D-90F1-AB8141BE4CF2}"/>
  <bookViews>
    <workbookView xWindow="-120" yWindow="-120" windowWidth="29040" windowHeight="15840" activeTab="1" xr2:uid="{1A2DFEC4-935A-4343-973B-940664C88ACC}"/>
  </bookViews>
  <sheets>
    <sheet name="G- נספח 4ב" sheetId="1" r:id="rId1"/>
    <sheet name="G- נספח 5ב" sheetId="4"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4" l="1"/>
  <c r="V10" i="4"/>
  <c r="U10" i="4"/>
  <c r="T10" i="4"/>
  <c r="S10" i="4"/>
  <c r="R10" i="4"/>
  <c r="Q10" i="4"/>
  <c r="P10" i="4"/>
  <c r="O10" i="4"/>
  <c r="N10" i="4"/>
  <c r="M10" i="4"/>
  <c r="L10" i="4"/>
  <c r="K10" i="4"/>
  <c r="J10" i="4"/>
  <c r="I10" i="4"/>
  <c r="H10" i="4"/>
  <c r="G10" i="4"/>
  <c r="F10" i="4"/>
  <c r="E10" i="4"/>
  <c r="D10" i="4"/>
  <c r="C10" i="4"/>
  <c r="B3" i="4"/>
  <c r="B2" i="4"/>
  <c r="B1" i="4"/>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<sst xmlns="http://schemas.openxmlformats.org/spreadsheetml/2006/main" count="91" uniqueCount="56">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</sst>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cellStyleXfs>
  <cellXfs count="39">
    <xf numFmtId="0" fontId="0" fillId="0" borderId="0" xfId="0"/>
    <xf numFmtId="0" fontId="3" fillId="0" borderId="0" xfId="2" applyFont="1" applyAlignment="1">
      <alignment horizontal="right" readingOrder="2"/>
    </xf>
    <xf numFmtId="0" fontId="4" fillId="0" borderId="0" xfId="3" applyFont="1"/>
    <xf numFmtId="0" fontId="2" fillId="0" borderId="0" xfId="3"/>
    <xf numFmtId="0" fontId="5" fillId="2" borderId="0" xfId="2" applyFont="1" applyFill="1" applyAlignment="1">
      <alignment horizontal="right" vertical="center"/>
    </xf>
    <xf numFmtId="0" fontId="6" fillId="0" borderId="0" xfId="3" applyFont="1"/>
    <xf numFmtId="0" fontId="1" fillId="3" borderId="0" xfId="1" applyFill="1" applyAlignment="1" applyProtection="1"/>
    <xf numFmtId="0" fontId="7" fillId="0" borderId="0" xfId="3" applyFont="1"/>
    <xf numFmtId="0" fontId="8" fillId="0" borderId="0" xfId="4" applyFont="1" applyAlignment="1">
      <alignment horizontal="right" vertical="center"/>
    </xf>
    <xf numFmtId="0" fontId="10" fillId="4" borderId="6" xfId="3" applyFont="1" applyFill="1" applyBorder="1" applyAlignment="1">
      <alignment vertical="top" wrapText="1"/>
    </xf>
    <xf numFmtId="0" fontId="10" fillId="4" borderId="7" xfId="3" applyFont="1" applyFill="1" applyBorder="1" applyAlignment="1">
      <alignment horizontal="center" vertical="top" wrapText="1"/>
    </xf>
    <xf numFmtId="0" fontId="10" fillId="4" borderId="7" xfId="3" applyFont="1" applyFill="1" applyBorder="1" applyAlignment="1">
      <alignment horizontal="center" vertical="top" wrapText="1" readingOrder="2"/>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6" xfId="3" applyFont="1" applyFill="1" applyBorder="1" applyAlignment="1">
      <alignment horizontal="right" vertical="top" wrapText="1"/>
    </xf>
    <xf numFmtId="164" fontId="10" fillId="4" borderId="11" xfId="3" applyNumberFormat="1" applyFont="1" applyFill="1" applyBorder="1" applyAlignment="1">
      <alignment horizontal="center" vertical="top" wrapText="1"/>
    </xf>
    <xf numFmtId="49" fontId="10" fillId="4" borderId="12"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9"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0" fontId="4" fillId="5" borderId="10" xfId="3" applyFont="1" applyFill="1" applyBorder="1" applyAlignment="1">
      <alignment horizontal="right" vertical="center" wrapText="1"/>
    </xf>
    <xf numFmtId="9" fontId="11" fillId="5" borderId="11" xfId="4" applyNumberFormat="1" applyFont="1" applyFill="1" applyBorder="1" applyAlignment="1">
      <alignment horizontal="center" vertical="center" wrapText="1" readingOrder="2"/>
    </xf>
    <xf numFmtId="9" fontId="11" fillId="5" borderId="15" xfId="4" applyNumberFormat="1" applyFont="1" applyFill="1" applyBorder="1" applyAlignment="1">
      <alignment horizontal="center" vertical="center" wrapText="1" readingOrder="2"/>
    </xf>
    <xf numFmtId="9" fontId="4" fillId="0" borderId="0" xfId="3" applyNumberFormat="1" applyFont="1"/>
    <xf numFmtId="0" fontId="10" fillId="0" borderId="0" xfId="3" applyFont="1" applyAlignment="1">
      <alignment horizontal="right" readingOrder="2"/>
    </xf>
    <xf numFmtId="0" fontId="4" fillId="0" borderId="0" xfId="3" applyFont="1" applyAlignment="1">
      <alignment horizontal="right" readingOrder="2"/>
    </xf>
    <xf numFmtId="0" fontId="2" fillId="0" borderId="0" xfId="3" applyAlignment="1">
      <alignment horizontal="right" readingOrder="2"/>
    </xf>
    <xf numFmtId="0" fontId="10" fillId="4" borderId="16" xfId="3" applyFont="1" applyFill="1" applyBorder="1" applyAlignment="1">
      <alignment horizontal="center" vertical="top" wrapText="1" readingOrder="2"/>
    </xf>
    <xf numFmtId="0" fontId="10" fillId="4" borderId="17" xfId="3" applyFont="1" applyFill="1" applyBorder="1" applyAlignment="1">
      <alignment horizontal="right" vertical="top" wrapText="1"/>
    </xf>
    <xf numFmtId="49" fontId="10" fillId="4" borderId="3" xfId="3" applyNumberFormat="1" applyFont="1" applyFill="1" applyBorder="1" applyAlignment="1">
      <alignment horizontal="center" vertical="top" wrapText="1"/>
    </xf>
    <xf numFmtId="0" fontId="9" fillId="4" borderId="1" xfId="3" applyFont="1" applyFill="1" applyBorder="1" applyAlignment="1">
      <alignment horizontal="center" vertical="center" wrapText="1"/>
    </xf>
    <xf numFmtId="0" fontId="9" fillId="4" borderId="5" xfId="3" applyFont="1" applyFill="1" applyBorder="1" applyAlignment="1">
      <alignment horizontal="center" vertical="center" wrapText="1"/>
    </xf>
    <xf numFmtId="0" fontId="9" fillId="4" borderId="10"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4" fillId="0" borderId="0" xfId="3" applyFont="1" applyAlignment="1">
      <alignment horizontal="right" wrapText="1" readingOrder="2"/>
    </xf>
    <xf numFmtId="0" fontId="10" fillId="0" borderId="0" xfId="3" applyFont="1" applyAlignment="1">
      <alignment horizontal="right" readingOrder="2"/>
    </xf>
  </cellXfs>
  <cellStyles count="5">
    <cellStyle name="Normal" xfId="0" builtinId="0"/>
    <cellStyle name="Normal 2" xfId="3" xr:uid="{E8D69AF5-CCB3-48D0-9F56-D2E2F41095C6}"/>
    <cellStyle name="Normal_Aform4v2" xfId="2" xr:uid="{6701146D-106D-4459-9F5B-0BA9B3E5789D}"/>
    <cellStyle name="Normal_Aform4v2 2" xfId="4" xr:uid="{6D73948E-DF72-46C3-BE5A-8F0E4547A33F}"/>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035855\AppData\Local\Microsoft\Windows\INetCache\Content.Outlook\ORFKWST1\netunim_570011767_2024.xlsx" TargetMode="External"/><Relationship Id="rId1" Type="http://schemas.openxmlformats.org/officeDocument/2006/relationships/externalLinkPath" Target="file:///C:\Users\e035855\AppData\Local\Microsoft\Windows\INetCache\Content.Outlook\ORFKWST1\netunim_570011767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קופת תגמולים של עובדי אל על נתיבי אוויר לישראל בע"מ אגודה שיתופית</v>
          </cell>
          <cell r="F13">
            <v>2024</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ow r="14">
          <cell r="D14">
            <v>1718</v>
          </cell>
          <cell r="E14">
            <v>1640</v>
          </cell>
          <cell r="F14">
            <v>75</v>
          </cell>
          <cell r="G14">
            <v>3</v>
          </cell>
          <cell r="K14">
            <v>0</v>
          </cell>
        </row>
      </sheetData>
      <sheetData sheetId="10">
        <row r="14">
          <cell r="D14">
            <v>0</v>
          </cell>
        </row>
      </sheetData>
      <sheetData sheetId="11">
        <row r="14">
          <cell r="D14">
            <v>0</v>
          </cell>
        </row>
      </sheetData>
      <sheetData sheetId="12">
        <row r="14">
          <cell r="D14">
            <v>441</v>
          </cell>
          <cell r="E14">
            <v>0</v>
          </cell>
          <cell r="F14">
            <v>398</v>
          </cell>
          <cell r="G14">
            <v>43</v>
          </cell>
          <cell r="K14">
            <v>129</v>
          </cell>
          <cell r="L14">
            <v>16</v>
          </cell>
          <cell r="M14">
            <v>1</v>
          </cell>
          <cell r="N14">
            <v>98</v>
          </cell>
          <cell r="Q14">
            <v>14</v>
          </cell>
          <cell r="R14">
            <v>192</v>
          </cell>
          <cell r="S14">
            <v>74</v>
          </cell>
          <cell r="T14">
            <v>105</v>
          </cell>
          <cell r="U14">
            <v>13</v>
          </cell>
        </row>
      </sheetData>
      <sheetData sheetId="13">
        <row r="14">
          <cell r="D14">
            <v>0</v>
          </cell>
        </row>
      </sheetData>
      <sheetData sheetId="14">
        <row r="14">
          <cell r="D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90EC0-A881-4229-A9C5-B6198E0DABEB}">
  <sheetPr>
    <tabColor theme="4" tint="0.59999389629810485"/>
  </sheetPr>
  <dimension ref="B1:P16"/>
  <sheetViews>
    <sheetView rightToLeft="1" workbookViewId="0">
      <selection activeCell="C29" sqref="C29"/>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16384" width="8" style="3"/>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קופת תגמולים של עובדי אל על נתיבי אוויר לישראל בע"מ אגודה שיתופית</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2024</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2"/>
      <c r="C6" s="2"/>
      <c r="D6" s="2"/>
      <c r="E6" s="2"/>
      <c r="F6" s="2"/>
      <c r="G6" s="2"/>
      <c r="H6" s="2"/>
      <c r="I6" s="2"/>
      <c r="J6" s="2"/>
      <c r="K6" s="2"/>
      <c r="L6" s="2"/>
      <c r="M6" s="2"/>
      <c r="N6" s="2"/>
      <c r="O6" s="2"/>
      <c r="P6" s="2"/>
    </row>
    <row r="7" spans="2:16" x14ac:dyDescent="0.2">
      <c r="B7" s="31" t="s">
        <v>2</v>
      </c>
      <c r="C7" s="34" t="s">
        <v>3</v>
      </c>
      <c r="D7" s="35"/>
      <c r="E7" s="35"/>
      <c r="F7" s="35"/>
      <c r="G7" s="35"/>
      <c r="H7" s="35"/>
      <c r="I7" s="36"/>
      <c r="J7" s="34" t="s">
        <v>4</v>
      </c>
      <c r="K7" s="35"/>
      <c r="L7" s="35"/>
      <c r="M7" s="35"/>
      <c r="N7" s="35"/>
      <c r="O7" s="35"/>
      <c r="P7" s="36"/>
    </row>
    <row r="8" spans="2:16" ht="25.5" x14ac:dyDescent="0.2">
      <c r="B8" s="32"/>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
      <c r="B9" s="33"/>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5.5" x14ac:dyDescent="0.2">
      <c r="B10" s="21" t="s">
        <v>29</v>
      </c>
      <c r="C10" s="22">
        <f>IF('[1]נספח א4 - G'!$D$14=0,"",'[1]נספח א4 - G'!D14/'[1]נספח א4 - G'!$D$14)</f>
        <v>1</v>
      </c>
      <c r="D10" s="22">
        <f>IF('[1]נספח א4 - G'!$D$14=0,"",'[1]נספח א4 - G'!E14/'[1]נספח א4 - G'!$D$14)</f>
        <v>0.9545983701979045</v>
      </c>
      <c r="E10" s="22">
        <f>IF('[1]נספח א4 - G'!$D$14=0,"",'[1]נספח א4 - G'!F14/'[1]נספח א4 - G'!$D$14)</f>
        <v>4.3655413271245634E-2</v>
      </c>
      <c r="F10" s="22">
        <f>IF('[1]נספח א4 - G'!$D$14=0,"",'[1]נספח א4 - G'!G14/'[1]נספח א4 - G'!$D$14)</f>
        <v>1.7462165308498253E-3</v>
      </c>
      <c r="G10" s="22">
        <f>IF('[1]נספח א4 - G'!$D$14=0,"",'[1]נספח א4 - G'!H14/'[1]נספח א4 - G'!$D$14)</f>
        <v>0</v>
      </c>
      <c r="H10" s="22">
        <f>IF('[1]נספח א4 - G'!$D$14=0,"",'[1]נספח א4 - G'!I14/'[1]נספח א4 - G'!$D$14)</f>
        <v>0</v>
      </c>
      <c r="I10" s="22">
        <f>IF('[1]נספח א4 - G'!$D$14=0,"",'[1]נספח א4 - G'!J14/'[1]נספח א4 - G'!$D$14)</f>
        <v>0</v>
      </c>
      <c r="J10" s="22" t="str">
        <f>IF('[1]נספח א4 - G'!$K$14=0,"",'[1]נספח א4 - G'!K14/'[1]נספח א4 - G'!$K$14)</f>
        <v/>
      </c>
      <c r="K10" s="22" t="str">
        <f>IF('[1]נספח א4 - G'!$K$14=0,"",'[1]נספח א4 - G'!L14/'[1]נספח א4 - G'!$K$14)</f>
        <v/>
      </c>
      <c r="L10" s="22" t="str">
        <f>IF('[1]נספח א4 - G'!$K$14=0,"",'[1]נספח א4 - G'!M14/'[1]נספח א4 - G'!$K$14)</f>
        <v/>
      </c>
      <c r="M10" s="22" t="str">
        <f>IF('[1]נספח א4 - G'!$K$14=0,"",'[1]נספח א4 - G'!N14/'[1]נספח א4 - G'!$K$14)</f>
        <v/>
      </c>
      <c r="N10" s="22" t="str">
        <f>IF('[1]נספח א4 - G'!$K$14=0,"",'[1]נספח א4 - G'!O14/'[1]נספח א4 - G'!$K$14)</f>
        <v/>
      </c>
      <c r="O10" s="22" t="str">
        <f>IF('[1]נספח א4 - G'!$K$14=0,"",'[1]נספח א4 - G'!P14/'[1]נספח א4 - G'!$K$14)</f>
        <v/>
      </c>
      <c r="P10" s="23" t="str">
        <f>IF('[1]נספח א4 - G'!$K$14=0,"",'[1]נספח א4 - G'!Q14/'[1]נספח א4 - G'!$K$14)</f>
        <v/>
      </c>
    </row>
    <row r="11" spans="2:16" x14ac:dyDescent="0.2">
      <c r="B11" s="2"/>
      <c r="C11" s="2"/>
      <c r="D11" s="2"/>
      <c r="E11" s="2"/>
      <c r="F11" s="2"/>
      <c r="G11" s="2"/>
      <c r="H11" s="2"/>
      <c r="I11" s="24"/>
      <c r="J11" s="2"/>
      <c r="K11" s="2"/>
      <c r="L11" s="2"/>
      <c r="M11" s="2"/>
      <c r="N11" s="2"/>
      <c r="O11" s="2"/>
      <c r="P11" s="2"/>
    </row>
    <row r="12" spans="2:16" x14ac:dyDescent="0.2">
      <c r="B12" s="25" t="s">
        <v>30</v>
      </c>
      <c r="C12" s="26"/>
      <c r="D12" s="26"/>
      <c r="E12" s="26"/>
      <c r="F12" s="26"/>
      <c r="G12" s="26"/>
      <c r="H12" s="26"/>
      <c r="I12" s="26"/>
      <c r="J12" s="26"/>
      <c r="K12" s="26"/>
      <c r="L12" s="26"/>
      <c r="M12" s="26"/>
      <c r="N12" s="26"/>
      <c r="O12" s="26"/>
    </row>
    <row r="13" spans="2:16" x14ac:dyDescent="0.2">
      <c r="B13" s="37" t="s">
        <v>31</v>
      </c>
      <c r="C13" s="37"/>
      <c r="D13" s="37"/>
      <c r="E13" s="37"/>
      <c r="F13" s="37"/>
      <c r="G13" s="37"/>
      <c r="H13" s="37"/>
      <c r="I13" s="37"/>
      <c r="J13" s="37"/>
      <c r="K13" s="37"/>
      <c r="L13" s="37"/>
      <c r="M13" s="37"/>
      <c r="N13" s="37"/>
      <c r="O13" s="37"/>
      <c r="P13" s="37"/>
    </row>
    <row r="14" spans="2:16" x14ac:dyDescent="0.2">
      <c r="B14" s="37" t="s">
        <v>32</v>
      </c>
      <c r="C14" s="37"/>
      <c r="D14" s="37"/>
      <c r="E14" s="37"/>
      <c r="F14" s="37"/>
      <c r="G14" s="37"/>
      <c r="H14" s="37"/>
      <c r="I14" s="37"/>
      <c r="J14" s="37"/>
      <c r="K14" s="37"/>
      <c r="L14" s="37"/>
      <c r="M14" s="37"/>
      <c r="N14" s="37"/>
      <c r="O14" s="37"/>
      <c r="P14" s="37"/>
    </row>
    <row r="15" spans="2:16" x14ac:dyDescent="0.2">
      <c r="B15" s="37" t="s">
        <v>33</v>
      </c>
      <c r="C15" s="37"/>
      <c r="D15" s="37"/>
      <c r="E15" s="37"/>
      <c r="F15" s="37"/>
      <c r="G15" s="37"/>
      <c r="H15" s="37"/>
      <c r="I15" s="37"/>
      <c r="J15" s="37"/>
      <c r="K15" s="37"/>
      <c r="L15" s="37"/>
      <c r="M15" s="37"/>
      <c r="N15" s="37"/>
      <c r="O15" s="37"/>
      <c r="P15" s="37"/>
    </row>
    <row r="16" spans="2:16" x14ac:dyDescent="0.2">
      <c r="B16" s="27"/>
    </row>
  </sheetData>
  <mergeCells count="6">
    <mergeCell ref="B15:P15"/>
    <mergeCell ref="B7:B9"/>
    <mergeCell ref="C7:I7"/>
    <mergeCell ref="J7:P7"/>
    <mergeCell ref="B13:P13"/>
    <mergeCell ref="B14:P14"/>
  </mergeCells>
  <hyperlinks>
    <hyperlink ref="B4" location="הוראות!A1" display="חזרה" xr:uid="{FEC0FF1A-577D-4ED8-B90E-9CC992E19B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4F6D-7729-4BAA-9BD4-950970194B6A}">
  <sheetPr>
    <tabColor theme="4" tint="0.59999389629810485"/>
  </sheetPr>
  <dimension ref="B1:W16"/>
  <sheetViews>
    <sheetView rightToLeft="1" tabSelected="1" workbookViewId="0">
      <selection activeCell="I28" sqref="I28"/>
    </sheetView>
  </sheetViews>
  <sheetFormatPr defaultColWidth="8" defaultRowHeight="12.75" x14ac:dyDescent="0.2"/>
  <cols>
    <col min="1" max="1" width="1.375" style="2" customWidth="1"/>
    <col min="2" max="2" width="18.375" style="2" customWidth="1"/>
    <col min="3" max="23" width="5.25" style="2" customWidth="1"/>
    <col min="24" max="16384" width="8" style="2"/>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קופת תגמולים של עובדי אל על נתיבי אוויר לישראל בע"מ אגודה שיתופית</v>
      </c>
    </row>
    <row r="3" spans="2:23" ht="15.75" x14ac:dyDescent="0.25">
      <c r="B3" s="5" t="str">
        <f>CONCATENATE([1]הוראות!Z13,[1]הוראות!F13)</f>
        <v>הנתונים ביחידות בודדות לשנת 2024</v>
      </c>
    </row>
    <row r="4" spans="2:23" ht="18.75" x14ac:dyDescent="0.3">
      <c r="B4" s="6" t="s">
        <v>0</v>
      </c>
      <c r="I4" s="7" t="s">
        <v>34</v>
      </c>
    </row>
    <row r="5" spans="2:23" ht="15" x14ac:dyDescent="0.2">
      <c r="B5" s="8"/>
    </row>
    <row r="7" spans="2:23" x14ac:dyDescent="0.2">
      <c r="B7" s="31" t="s">
        <v>2</v>
      </c>
      <c r="C7" s="34" t="s">
        <v>35</v>
      </c>
      <c r="D7" s="35"/>
      <c r="E7" s="35"/>
      <c r="F7" s="35"/>
      <c r="G7" s="35"/>
      <c r="H7" s="35"/>
      <c r="I7" s="36"/>
      <c r="J7" s="34" t="s">
        <v>36</v>
      </c>
      <c r="K7" s="35"/>
      <c r="L7" s="35"/>
      <c r="M7" s="35"/>
      <c r="N7" s="35"/>
      <c r="O7" s="35"/>
      <c r="P7" s="36"/>
      <c r="Q7" s="34" t="s">
        <v>37</v>
      </c>
      <c r="R7" s="35"/>
      <c r="S7" s="35"/>
      <c r="T7" s="35"/>
      <c r="U7" s="35"/>
      <c r="V7" s="35"/>
      <c r="W7" s="36"/>
    </row>
    <row r="8" spans="2:23" ht="38.25" x14ac:dyDescent="0.2">
      <c r="B8" s="32"/>
      <c r="C8" s="14" t="s">
        <v>5</v>
      </c>
      <c r="D8" s="11" t="s">
        <v>6</v>
      </c>
      <c r="E8" s="11" t="s">
        <v>38</v>
      </c>
      <c r="F8" s="11" t="s">
        <v>39</v>
      </c>
      <c r="G8" s="11" t="s">
        <v>40</v>
      </c>
      <c r="H8" s="12" t="s">
        <v>41</v>
      </c>
      <c r="I8" s="28" t="s">
        <v>42</v>
      </c>
      <c r="J8" s="29" t="s">
        <v>5</v>
      </c>
      <c r="K8" s="11" t="s">
        <v>43</v>
      </c>
      <c r="L8" s="11" t="s">
        <v>44</v>
      </c>
      <c r="M8" s="11" t="s">
        <v>7</v>
      </c>
      <c r="N8" s="11" t="s">
        <v>8</v>
      </c>
      <c r="O8" s="12" t="s">
        <v>9</v>
      </c>
      <c r="P8" s="28" t="s">
        <v>45</v>
      </c>
      <c r="Q8" s="29" t="s">
        <v>5</v>
      </c>
      <c r="R8" s="11" t="s">
        <v>43</v>
      </c>
      <c r="S8" s="11" t="s">
        <v>44</v>
      </c>
      <c r="T8" s="11" t="s">
        <v>7</v>
      </c>
      <c r="U8" s="11" t="s">
        <v>8</v>
      </c>
      <c r="V8" s="12" t="s">
        <v>9</v>
      </c>
      <c r="W8" s="28" t="s">
        <v>45</v>
      </c>
    </row>
    <row r="9" spans="2:23" x14ac:dyDescent="0.2">
      <c r="B9" s="33"/>
      <c r="C9" s="19" t="s">
        <v>15</v>
      </c>
      <c r="D9" s="16" t="s">
        <v>16</v>
      </c>
      <c r="E9" s="17" t="s">
        <v>17</v>
      </c>
      <c r="F9" s="16" t="s">
        <v>18</v>
      </c>
      <c r="G9" s="16" t="s">
        <v>19</v>
      </c>
      <c r="H9" s="30" t="s">
        <v>20</v>
      </c>
      <c r="I9" s="18" t="s">
        <v>21</v>
      </c>
      <c r="J9" s="20" t="s">
        <v>22</v>
      </c>
      <c r="K9" s="16" t="s">
        <v>23</v>
      </c>
      <c r="L9" s="16" t="s">
        <v>24</v>
      </c>
      <c r="M9" s="20" t="s">
        <v>25</v>
      </c>
      <c r="N9" s="16" t="s">
        <v>26</v>
      </c>
      <c r="O9" s="30" t="s">
        <v>27</v>
      </c>
      <c r="P9" s="18" t="s">
        <v>28</v>
      </c>
      <c r="Q9" s="20" t="s">
        <v>46</v>
      </c>
      <c r="R9" s="16" t="s">
        <v>47</v>
      </c>
      <c r="S9" s="17" t="s">
        <v>48</v>
      </c>
      <c r="T9" s="16" t="s">
        <v>49</v>
      </c>
      <c r="U9" s="16" t="s">
        <v>50</v>
      </c>
      <c r="V9" s="30" t="s">
        <v>51</v>
      </c>
      <c r="W9" s="18" t="s">
        <v>52</v>
      </c>
    </row>
    <row r="10" spans="2:23" ht="25.5" x14ac:dyDescent="0.2">
      <c r="B10" s="21" t="s">
        <v>29</v>
      </c>
      <c r="C10" s="22">
        <f>IF('[1]נספח א5 - G'!$D$14=0,"",'[1]נספח א5 - G'!D14/'[1]נספח א5 - G'!$D$14)</f>
        <v>1</v>
      </c>
      <c r="D10" s="22">
        <f>IF('[1]נספח א5 - G'!$D$14=0,"",'[1]נספח א5 - G'!E14/'[1]נספח א5 - G'!$D$14)</f>
        <v>0</v>
      </c>
      <c r="E10" s="22">
        <f>IF('[1]נספח א5 - G'!$D$14=0,"",'[1]נספח א5 - G'!F14/'[1]נספח א5 - G'!$D$14)</f>
        <v>0.9024943310657596</v>
      </c>
      <c r="F10" s="22">
        <f>IF('[1]נספח א5 - G'!$D$14=0,"",'[1]נספח א5 - G'!G14/'[1]נספח א5 - G'!$D$14)</f>
        <v>9.7505668934240369E-2</v>
      </c>
      <c r="G10" s="22">
        <f>IF('[1]נספח א5 - G'!$D$14=0,"",'[1]נספח א5 - G'!H14/'[1]נספח א5 - G'!$D$14)</f>
        <v>0</v>
      </c>
      <c r="H10" s="22">
        <f>IF('[1]נספח א5 - G'!$D$14=0,"",'[1]נספח א5 - G'!I14/'[1]נספח א5 - G'!$D$14)</f>
        <v>0</v>
      </c>
      <c r="I10" s="22">
        <f>IF('[1]נספח א5 - G'!$D$14=0,"",'[1]נספח א5 - G'!J14/'[1]נספח א5 - G'!$D$14)</f>
        <v>0</v>
      </c>
      <c r="J10" s="22">
        <f>IF('[1]נספח א5 - G'!$K$14=0,"",'[1]נספח א5 - G'!K14/'[1]נספח א5 - G'!$K$14)</f>
        <v>1</v>
      </c>
      <c r="K10" s="22">
        <f>IF('[1]נספח א5 - G'!$K$14=0,"",'[1]נספח א5 - G'!L14/'[1]נספח א5 - G'!$K$14)</f>
        <v>0.12403100775193798</v>
      </c>
      <c r="L10" s="22">
        <f>IF('[1]נספח א5 - G'!$K$14=0,"",'[1]נספח א5 - G'!M14/'[1]נספח א5 - G'!$K$14)</f>
        <v>7.7519379844961239E-3</v>
      </c>
      <c r="M10" s="22">
        <f>IF('[1]נספח א5 - G'!$K$14=0,"",'[1]נספח א5 - G'!N14/'[1]נספח א5 - G'!$K$14)</f>
        <v>0.75968992248062017</v>
      </c>
      <c r="N10" s="22">
        <f>IF('[1]נספח א5 - G'!$K$14=0,"",'[1]נספח א5 - G'!O14/'[1]נספח א5 - G'!$K$14)</f>
        <v>0</v>
      </c>
      <c r="O10" s="22">
        <f>IF('[1]נספח א5 - G'!$K$14=0,"",'[1]נספח א5 - G'!P14/'[1]נספח א5 - G'!$K$14)</f>
        <v>0</v>
      </c>
      <c r="P10" s="22">
        <f>IF('[1]נספח א5 - G'!$K$14=0,"",'[1]נספח א5 - G'!Q14/'[1]נספח א5 - G'!$K$14)</f>
        <v>0.10852713178294573</v>
      </c>
      <c r="Q10" s="22">
        <f>IF('[1]נספח א5 - G'!$R$14=0,"",'[1]נספח א5 - G'!R14/'[1]נספח א5 - G'!$R$14)</f>
        <v>1</v>
      </c>
      <c r="R10" s="22">
        <f>IF('[1]נספח א5 - G'!$R$14=0,"",'[1]נספח א5 - G'!S14/'[1]נספח א5 - G'!$R$14)</f>
        <v>0.38541666666666669</v>
      </c>
      <c r="S10" s="22">
        <f>IF('[1]נספח א5 - G'!$R$14=0,"",'[1]נספח א5 - G'!T14/'[1]נספח א5 - G'!$R$14)</f>
        <v>0.546875</v>
      </c>
      <c r="T10" s="22">
        <f>IF('[1]נספח א5 - G'!$R$14=0,"",'[1]נספח א5 - G'!U14/'[1]נספח א5 - G'!$R$14)</f>
        <v>6.7708333333333329E-2</v>
      </c>
      <c r="U10" s="22">
        <f>IF('[1]נספח א5 - G'!$R$14=0,"",'[1]נספח א5 - G'!V14/'[1]נספח א5 - G'!$R$14)</f>
        <v>0</v>
      </c>
      <c r="V10" s="22">
        <f>IF('[1]נספח א5 - G'!$R$14=0,"",'[1]נספח א5 - G'!W14/'[1]נספח א5 - G'!$R$14)</f>
        <v>0</v>
      </c>
      <c r="W10" s="23">
        <f>IF('[1]נספח א5 - G'!$R$14=0,"",'[1]נספח א5 - G'!X14/'[1]נספח א5 - G'!$R$14)</f>
        <v>0</v>
      </c>
    </row>
    <row r="12" spans="2:23" x14ac:dyDescent="0.2">
      <c r="B12" s="38" t="s">
        <v>30</v>
      </c>
      <c r="C12" s="38"/>
      <c r="D12" s="38"/>
      <c r="E12" s="38"/>
      <c r="F12" s="38"/>
      <c r="G12" s="38"/>
      <c r="H12" s="38"/>
      <c r="I12" s="38"/>
      <c r="J12" s="38"/>
      <c r="K12" s="38"/>
      <c r="L12" s="38"/>
      <c r="M12" s="38"/>
      <c r="N12" s="38"/>
      <c r="O12" s="38"/>
      <c r="P12" s="38"/>
    </row>
    <row r="13" spans="2:23" x14ac:dyDescent="0.2">
      <c r="B13" s="37" t="s">
        <v>31</v>
      </c>
      <c r="C13" s="37"/>
      <c r="D13" s="37"/>
      <c r="E13" s="37"/>
      <c r="F13" s="37"/>
      <c r="G13" s="37"/>
      <c r="H13" s="37"/>
      <c r="I13" s="37"/>
      <c r="J13" s="37"/>
      <c r="K13" s="37"/>
      <c r="L13" s="37"/>
      <c r="M13" s="37"/>
      <c r="N13" s="37"/>
      <c r="O13" s="37"/>
      <c r="P13" s="37"/>
    </row>
    <row r="14" spans="2:23" x14ac:dyDescent="0.2">
      <c r="B14" s="37" t="s">
        <v>53</v>
      </c>
      <c r="C14" s="37"/>
      <c r="D14" s="37"/>
      <c r="E14" s="37"/>
      <c r="F14" s="37"/>
      <c r="G14" s="37"/>
      <c r="H14" s="37"/>
      <c r="I14" s="37"/>
      <c r="J14" s="37"/>
      <c r="K14" s="37"/>
      <c r="L14" s="37"/>
      <c r="M14" s="37"/>
      <c r="N14" s="37"/>
      <c r="O14" s="37"/>
      <c r="P14" s="37"/>
    </row>
    <row r="15" spans="2:23" x14ac:dyDescent="0.2">
      <c r="B15" s="37" t="s">
        <v>54</v>
      </c>
      <c r="C15" s="37"/>
      <c r="D15" s="37"/>
      <c r="E15" s="37"/>
      <c r="F15" s="37"/>
      <c r="G15" s="37"/>
      <c r="H15" s="37"/>
      <c r="I15" s="37"/>
      <c r="J15" s="37"/>
      <c r="K15" s="37"/>
      <c r="L15" s="37"/>
      <c r="M15" s="37"/>
      <c r="N15" s="37"/>
      <c r="O15" s="37"/>
      <c r="P15" s="37"/>
    </row>
    <row r="16" spans="2:23" x14ac:dyDescent="0.2">
      <c r="B16" s="37" t="s">
        <v>55</v>
      </c>
      <c r="C16" s="37"/>
      <c r="D16" s="37"/>
      <c r="E16" s="37"/>
      <c r="F16" s="37"/>
      <c r="G16" s="37"/>
      <c r="H16" s="37"/>
      <c r="I16" s="37"/>
      <c r="J16" s="37"/>
      <c r="K16" s="37"/>
      <c r="L16" s="37"/>
      <c r="M16" s="37"/>
      <c r="N16" s="37"/>
      <c r="O16" s="37"/>
      <c r="P16" s="37"/>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xr:uid="{1E55E5AD-C75A-4BFB-AA6B-9FC07136983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G- נספח 4ב</vt:lpstr>
      <vt:lpstr>G- נספח 5ב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Bachar</dc:creator>
  <cp:lastModifiedBy>Robert Bachar</cp:lastModifiedBy>
  <dcterms:created xsi:type="dcterms:W3CDTF">2025-02-13T06:56:46Z</dcterms:created>
  <dcterms:modified xsi:type="dcterms:W3CDTF">2025-02-24T07:03:54Z</dcterms:modified>
</cp:coreProperties>
</file>